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ayfa1" sheetId="1" r:id="rId1"/>
  </sheets>
  <calcPr calcId="152511"/>
</workbook>
</file>

<file path=xl/calcChain.xml><?xml version="1.0" encoding="utf-8"?>
<calcChain xmlns="http://schemas.openxmlformats.org/spreadsheetml/2006/main">
  <c r="M4" i="1" l="1"/>
  <c r="M5" i="1" l="1"/>
  <c r="K5" i="1"/>
  <c r="M6" i="1"/>
  <c r="J4" i="1"/>
  <c r="J5" i="1"/>
  <c r="J6" i="1"/>
  <c r="J3" i="1"/>
  <c r="K6" i="1"/>
  <c r="F5" i="1" l="1"/>
  <c r="F6" i="1"/>
  <c r="M3" i="1"/>
  <c r="K3" i="1"/>
  <c r="H5" i="1"/>
  <c r="H4" i="1"/>
  <c r="H3" i="1"/>
  <c r="F4" i="1"/>
  <c r="K4" i="1"/>
</calcChain>
</file>

<file path=xl/sharedStrings.xml><?xml version="1.0" encoding="utf-8"?>
<sst xmlns="http://schemas.openxmlformats.org/spreadsheetml/2006/main" count="12" uniqueCount="12">
  <si>
    <r>
      <t xml:space="preserve">Group size </t>
    </r>
    <r>
      <rPr>
        <vertAlign val="superscript"/>
        <sz val="10"/>
        <color rgb="FF000000"/>
        <rFont val="Times New Roman"/>
        <family val="1"/>
        <charset val="162"/>
      </rPr>
      <t>1</t>
    </r>
  </si>
  <si>
    <t>GS3000</t>
  </si>
  <si>
    <t>GS4000</t>
  </si>
  <si>
    <t>GS6000</t>
  </si>
  <si>
    <t>GS20000</t>
  </si>
  <si>
    <t>SA</t>
  </si>
  <si>
    <t>BW</t>
  </si>
  <si>
    <t>FI</t>
  </si>
  <si>
    <t>FCR</t>
  </si>
  <si>
    <t>Livability</t>
  </si>
  <si>
    <t>FCR stand</t>
  </si>
  <si>
    <t>FI stand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</si>
</sst>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9" formatCode="#,##0.000"/>
  </numFmts>
  <fonts count="4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162"/>
    </font>
    <font>
      <vertAlign val="superscript"/>
      <sz val="10"/>
      <color rgb="FF000000"/>
      <name val="Times New Roman"/>
      <family val="1"/>
      <charset val="162"/>
    </font>
    <font>
      <sz val="10"/>
      <color theme="1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9" fontId="1" fillId="0" borderId="0" xfId="0" applyNumberFormat="1" applyFont="1" applyAlignment="1">
      <alignment horizontal="center" vertical="center" wrapText="1"/>
    </xf>
    <xf numFmtId="169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tabSelected="1" topLeftCell="D1" workbookViewId="0">
      <selection activeCell="M5" sqref="M5"/>
    </sheetView>
  </sheetViews>
  <sheetFormatPr defaultRowHeight="15" x14ac:dyDescent="0.25"/>
  <cols>
    <col min="1" max="1" width="9" bestFit="1" customWidth="1"/>
    <col min="2" max="2" width="9" customWidth="1"/>
    <col min="3" max="3" width="9.42578125" bestFit="1" customWidth="1"/>
    <col min="4" max="4" width="8.85546875" bestFit="1" customWidth="1"/>
    <col min="5" max="5" width="6.7109375" bestFit="1" customWidth="1"/>
    <col min="6" max="6" width="6.7109375" customWidth="1"/>
    <col min="7" max="7" width="5.42578125" bestFit="1" customWidth="1"/>
    <col min="8" max="8" width="5.42578125" customWidth="1"/>
    <col min="9" max="9" width="8.140625" bestFit="1" customWidth="1"/>
  </cols>
  <sheetData>
    <row r="1" spans="1:13" x14ac:dyDescent="0.25">
      <c r="A1" s="8" t="s">
        <v>0</v>
      </c>
      <c r="B1" s="2"/>
      <c r="C1" s="10" t="s">
        <v>5</v>
      </c>
      <c r="D1" s="10" t="s">
        <v>6</v>
      </c>
      <c r="E1" s="10" t="s">
        <v>7</v>
      </c>
      <c r="F1" s="10" t="s">
        <v>11</v>
      </c>
      <c r="G1" s="10" t="s">
        <v>8</v>
      </c>
      <c r="H1" s="10" t="s">
        <v>10</v>
      </c>
      <c r="I1" s="10" t="s">
        <v>9</v>
      </c>
    </row>
    <row r="2" spans="1:13" ht="15.75" thickBot="1" x14ac:dyDescent="0.3">
      <c r="A2" s="9"/>
      <c r="B2" s="6"/>
      <c r="C2" s="11"/>
      <c r="D2" s="11"/>
      <c r="E2" s="11"/>
      <c r="F2" s="11"/>
      <c r="G2" s="11"/>
      <c r="H2" s="11"/>
      <c r="I2" s="11"/>
    </row>
    <row r="3" spans="1:13" x14ac:dyDescent="0.25">
      <c r="A3" s="1" t="s">
        <v>1</v>
      </c>
      <c r="B3" s="1">
        <v>39</v>
      </c>
      <c r="C3" s="3">
        <v>39.659999999999997</v>
      </c>
      <c r="D3" s="5">
        <v>2561.4</v>
      </c>
      <c r="E3" s="3">
        <v>3893.3</v>
      </c>
      <c r="F3" s="3">
        <v>3959.1</v>
      </c>
      <c r="G3" s="12">
        <v>1.58</v>
      </c>
      <c r="H3" s="12">
        <f>E3/D3</f>
        <v>1.5199890684781761</v>
      </c>
      <c r="I3" s="3">
        <v>95.2</v>
      </c>
      <c r="J3">
        <f>D3*H3</f>
        <v>3893.3</v>
      </c>
      <c r="K3">
        <f>(I3*D3/100)/(G3*C3)*10</f>
        <v>389.13881920373819</v>
      </c>
      <c r="M3">
        <f>(I3*D3/100)/(H3*C3)*10</f>
        <v>404.50247116414323</v>
      </c>
    </row>
    <row r="4" spans="1:13" x14ac:dyDescent="0.25">
      <c r="A4" s="1" t="s">
        <v>2</v>
      </c>
      <c r="B4" s="1">
        <v>41</v>
      </c>
      <c r="C4" s="3">
        <v>39.659999999999997</v>
      </c>
      <c r="D4" s="5">
        <v>2654.3</v>
      </c>
      <c r="E4" s="3">
        <v>4455.3999999999996</v>
      </c>
      <c r="F4" s="3">
        <f>(C4*E4)/B4</f>
        <v>4309.7844878048772</v>
      </c>
      <c r="G4" s="12">
        <v>1.59</v>
      </c>
      <c r="H4" s="12">
        <f>E4/D4</f>
        <v>1.6785593188411254</v>
      </c>
      <c r="I4" s="3">
        <v>90</v>
      </c>
      <c r="J4">
        <f t="shared" ref="J4:J6" si="0">D4*H4</f>
        <v>4455.3999999999996</v>
      </c>
      <c r="K4">
        <f t="shared" ref="K4:K6" si="1">(I4*D4/100)/(G4*C4)*10</f>
        <v>378.82853309736538</v>
      </c>
      <c r="M4">
        <f>(I4*D4/100)/(H4*C4)*10</f>
        <v>358.8418716358882</v>
      </c>
    </row>
    <row r="5" spans="1:13" x14ac:dyDescent="0.25">
      <c r="A5" s="1" t="s">
        <v>3</v>
      </c>
      <c r="B5" s="1">
        <v>39</v>
      </c>
      <c r="C5" s="3">
        <v>39.659999999999997</v>
      </c>
      <c r="D5" s="5">
        <v>2736.4</v>
      </c>
      <c r="E5" s="3">
        <v>3954.9</v>
      </c>
      <c r="F5" s="3">
        <f>(C5*E5)/B5</f>
        <v>4021.8290769230771</v>
      </c>
      <c r="G5" s="12">
        <v>1.5309999999999999</v>
      </c>
      <c r="H5" s="12">
        <f>E5/D5</f>
        <v>1.4452930858061688</v>
      </c>
      <c r="I5" s="3">
        <v>94.5</v>
      </c>
      <c r="J5">
        <f t="shared" si="0"/>
        <v>3954.9000000000005</v>
      </c>
      <c r="K5">
        <f>(I5*D5/100)/(G5*C5)*10</f>
        <v>425.87631708187138</v>
      </c>
      <c r="M5">
        <f>(I5*D5/100)/(G5*C5)*10</f>
        <v>425.87631708187138</v>
      </c>
    </row>
    <row r="6" spans="1:13" ht="15.75" thickBot="1" x14ac:dyDescent="0.3">
      <c r="A6" s="6" t="s">
        <v>4</v>
      </c>
      <c r="B6" s="14">
        <v>38.1</v>
      </c>
      <c r="C6" s="3">
        <v>39.659999999999997</v>
      </c>
      <c r="D6" s="7">
        <v>2661.4</v>
      </c>
      <c r="E6" s="4">
        <v>3655.7</v>
      </c>
      <c r="F6" s="3">
        <f>(C6*E6)/B6</f>
        <v>3805.3822047244089</v>
      </c>
      <c r="G6" s="13">
        <v>1.8440000000000001</v>
      </c>
      <c r="H6" s="12">
        <v>1.772</v>
      </c>
      <c r="I6" s="4">
        <v>93.5</v>
      </c>
      <c r="J6">
        <f t="shared" si="0"/>
        <v>4716.0007999999998</v>
      </c>
      <c r="K6">
        <f>(I6*D6/100)/(G6*C6)*10</f>
        <v>340.25783695030321</v>
      </c>
      <c r="M6">
        <f>(I6*D6/100)/(H6*C6)*10</f>
        <v>354.08321181510109</v>
      </c>
    </row>
  </sheetData>
  <mergeCells count="8">
    <mergeCell ref="A1:A2"/>
    <mergeCell ref="C1:C2"/>
    <mergeCell ref="D1:D2"/>
    <mergeCell ref="G1:G2"/>
    <mergeCell ref="I1:I2"/>
    <mergeCell ref="E1:E2"/>
    <mergeCell ref="F1:F2"/>
    <mergeCell ref="H1:H2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2021-12-14T22:11:37Z</dcterms:modified>
</cp:coreProperties>
</file>